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1F232334-C0D7-42FB-AB3D-A349840E49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35" i="4"/>
  <c r="F30" i="4"/>
  <c r="F24" i="4"/>
  <c r="F14" i="4"/>
  <c r="F26" i="4" s="1"/>
  <c r="E42" i="4"/>
  <c r="E35" i="4"/>
  <c r="E30" i="4"/>
  <c r="E24" i="4"/>
  <c r="E14" i="4"/>
  <c r="C26" i="4"/>
  <c r="C13" i="4"/>
  <c r="B26" i="4"/>
  <c r="B13" i="4"/>
  <c r="B28" i="4" l="1"/>
  <c r="E46" i="4"/>
  <c r="F46" i="4"/>
  <c r="E26" i="4"/>
  <c r="C28" i="4"/>
  <c r="E48" i="4" l="1"/>
  <c r="F4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<sst xmlns="http://schemas.openxmlformats.org/spreadsheetml/2006/main" count="62" uniqueCount="61">
  <si>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</si>
  <si>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</si>
  <si>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</si>
  <si>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</si>
  <si>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</si>
  <si>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</si>
  <si>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</si>
  <si>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</si>
  <si>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</si>
  <si>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</si>
  <si>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</si>
  <si>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</si>
  <si>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</si>
  <si>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</si>
  <si>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</si>
  <si>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</si>
  <si>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</si>
  <si>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</si>
  <si>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</si>
  <si>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</si>
  <si>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</si>
  <si>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</si>
  <si>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</si>
  <si>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</si>
  <si>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</si>
  <si>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</si>
  <si>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</si>
  <si>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</si>
  <si>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</si>
  <si>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</si>
  <si>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</si>
  <si>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</si>
  <si>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</si>
  <si>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</si>
  <si>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</si>
  <si>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</si>
  <si>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</si>
  <si>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</si>
  <si>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</si>
  <si>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</si>
  <si>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</si>
  <si>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</si>
  <si>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</si>
  <si>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</si>
  <si>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</si>
  <si>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</si>
  <si>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</si>
  <si>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</si>
  <si>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</si>
  <si>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</si>
  <si>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</si>
  <si>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</si>
  <si>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</si>
  <si>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</si>
  <si>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</si>
  <si>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</si>
  <si>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</si>
  <si>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</si>
  <si>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</si>
  <si>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</si>
  <si>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Vivienda de León, Guanajuato (IMUVI)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</si>
</sst>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2068289</xdr:colOff>
      <xdr:row>54</xdr:row>
      <xdr:rowOff>2</xdr:rowOff>
    </xdr:from>
    <xdr:to>
      <xdr:col>4</xdr:col>
      <xdr:colOff>130032</xdr:colOff>
      <xdr:row>59</xdr:row>
      <xdr:rowOff>4281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AC925E-691B-2039-216A-EFD74818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9" y="8592913"/>
          <a:ext cx="6933600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showGridLines="0"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2024</v>
      </c>
      <c r="C2" s="6">
        <v>2023</v>
      </c>
      <c r="D2" s="6" t="s">
        <v>0</v>
      </c>
      <c r="E2" s="6">
        <v>2024</v>
      </c>
      <c r="F2" s="6">
        <v>2023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223725133.41999999</v>
      </c>
      <c r="C5" s="11">
        <v>230025708.03999999</v>
      </c>
      <c r="D5" s="10" t="s">
        <v>6</v>
      </c>
      <c r="E5" s="11">
        <v>8546106.9900000002</v>
      </c>
      <c r="F5" s="12">
        <v>17792432.559999999</v>
      </c>
    </row>
    <row r="6" spans="1:6" x14ac:dyDescent="0.2">
      <c r="A6" s="10" t="s">
        <v>7</v>
      </c>
      <c r="B6" s="11">
        <v>17270989.07</v>
      </c>
      <c r="C6" s="11">
        <v>17949237.609999999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5461105.54</v>
      </c>
      <c r="C7" s="11">
        <v>9400298.4100000001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248725179.61000001</v>
      </c>
      <c r="C8" s="11">
        <v>228169721.56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-1650088.71</v>
      </c>
      <c r="C10" s="11">
        <v>-1650088.71</v>
      </c>
      <c r="D10" s="10" t="s">
        <v>16</v>
      </c>
      <c r="E10" s="11">
        <v>22097150.859999999</v>
      </c>
      <c r="F10" s="12">
        <v>22612548.27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f>+B5+B6+B7+B8+B9+B10+B11</f>
        <v>493532318.93000001</v>
      </c>
      <c r="C13" s="14">
        <f>+C5+C6+C7+C8+C9+C10+C11</f>
        <v>483894876.91000003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+E5+E6+E7+E8+E9+E10+E11+E12</f>
        <v>30643257.850000001</v>
      </c>
      <c r="F14" s="19">
        <f>+F5+F6+F7+F8+F9+F10+F11+F12</f>
        <v>40404980.829999998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232791788.41999999</v>
      </c>
      <c r="C17" s="11">
        <v>206414816.44999999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46969027.950000003</v>
      </c>
      <c r="C18" s="11">
        <v>48053878.25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22191730.449999999</v>
      </c>
      <c r="C19" s="11">
        <v>20799304.350000001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3746214.21</v>
      </c>
      <c r="C20" s="11">
        <v>3453808.37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-40910913.579999998</v>
      </c>
      <c r="C21" s="11">
        <v>-37958682.520000003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f>+E17+E18+E19+E20+E21+E22</f>
        <v>0</v>
      </c>
      <c r="F24" s="19">
        <f>+F17+F18+F19+F20+F21+F22</f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+B16+B17+B18+B19+B20+B21+B22+B23+B24</f>
        <v>264787847.44999999</v>
      </c>
      <c r="C26" s="14">
        <f>+C16+C17+C18+C19+C20+C21+C22+C23+C24</f>
        <v>240763124.90000001</v>
      </c>
      <c r="D26" s="21" t="s">
        <v>41</v>
      </c>
      <c r="E26" s="14">
        <f>+E14+E24</f>
        <v>30643257.850000001</v>
      </c>
      <c r="F26" s="19">
        <f>+F14+F24</f>
        <v>40404980.829999998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+B13+B26</f>
        <v>758320166.38</v>
      </c>
      <c r="C28" s="14">
        <f>+C13+C26</f>
        <v>724658001.81000006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f>+E31+E32+E33</f>
        <v>258531590.39999998</v>
      </c>
      <c r="F30" s="19">
        <f>+F31+F32+F33</f>
        <v>258531590.39999998</v>
      </c>
    </row>
    <row r="31" spans="1:6" x14ac:dyDescent="0.2">
      <c r="A31" s="22"/>
      <c r="B31" s="23"/>
      <c r="C31" s="16"/>
      <c r="D31" s="10" t="s">
        <v>45</v>
      </c>
      <c r="E31" s="11">
        <v>171071619.38999999</v>
      </c>
      <c r="F31" s="12">
        <v>171071619.38999999</v>
      </c>
    </row>
    <row r="32" spans="1:6" x14ac:dyDescent="0.2">
      <c r="A32" s="22"/>
      <c r="B32" s="23"/>
      <c r="C32" s="16"/>
      <c r="D32" s="10" t="s">
        <v>46</v>
      </c>
      <c r="E32" s="11">
        <v>87459971.010000005</v>
      </c>
      <c r="F32" s="12">
        <v>87459971.010000005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f>+E36+E37+E38+E39+E40</f>
        <v>469145318.13</v>
      </c>
      <c r="F35" s="19">
        <f>+F36+F37+F38+F39+F40</f>
        <v>425721430.58000004</v>
      </c>
    </row>
    <row r="36" spans="1:6" x14ac:dyDescent="0.2">
      <c r="A36" s="22"/>
      <c r="B36" s="23"/>
      <c r="C36" s="16"/>
      <c r="D36" s="10" t="s">
        <v>49</v>
      </c>
      <c r="E36" s="11">
        <v>43423887.549999982</v>
      </c>
      <c r="F36" s="12">
        <v>43538066.580000013</v>
      </c>
    </row>
    <row r="37" spans="1:6" x14ac:dyDescent="0.2">
      <c r="A37" s="22"/>
      <c r="B37" s="23"/>
      <c r="C37" s="16"/>
      <c r="D37" s="10" t="s">
        <v>50</v>
      </c>
      <c r="E37" s="11">
        <v>424043278.25999999</v>
      </c>
      <c r="F37" s="12">
        <v>380505211.68000001</v>
      </c>
    </row>
    <row r="38" spans="1:6" x14ac:dyDescent="0.2">
      <c r="A38" s="22"/>
      <c r="B38" s="23"/>
      <c r="C38" s="16"/>
      <c r="D38" s="10" t="s">
        <v>51</v>
      </c>
      <c r="E38" s="11">
        <v>3005470.66</v>
      </c>
      <c r="F38" s="12">
        <v>3005470.66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-1327318.3400000001</v>
      </c>
      <c r="F40" s="12">
        <v>-1327318.3400000001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f>+E43+E44</f>
        <v>0</v>
      </c>
      <c r="F42" s="19">
        <f>+F43+F44</f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+E30+E35+E42</f>
        <v>727676908.52999997</v>
      </c>
      <c r="F46" s="19">
        <f>+F30+F35+F42</f>
        <v>684253020.98000002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+E26+E46</f>
        <v>758320166.38</v>
      </c>
      <c r="F48" s="14">
        <f>+F26+F46</f>
        <v>724658001.81000006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2025-01-17T17:54:29Z</cp:lastPrinted>
  <dcterms:created xsi:type="dcterms:W3CDTF">2012-12-11T20:26:08Z</dcterms:created>
  <dcterms:modified xsi:type="dcterms:W3CDTF">2025-02-07T15:19:36Z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